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Parks\Lake Washington Regional Park &amp; Campground\2025 Camping Data\"/>
    </mc:Choice>
  </mc:AlternateContent>
  <xr:revisionPtr revIDLastSave="0" documentId="13_ncr:1_{11F1B891-1F04-47E1-9103-61DD2D52B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mpground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42" i="1"/>
  <c r="C35" i="1"/>
  <c r="C29" i="1"/>
  <c r="C12" i="1"/>
  <c r="D12" i="1"/>
  <c r="D45" i="1" s="1"/>
  <c r="D42" i="1"/>
  <c r="D35" i="1"/>
  <c r="D29" i="1"/>
  <c r="D44" i="1" l="1"/>
  <c r="E42" i="1"/>
  <c r="E35" i="1"/>
  <c r="E29" i="1"/>
  <c r="E12" i="1"/>
  <c r="E45" i="1" s="1"/>
  <c r="E44" i="1" l="1"/>
  <c r="F42" i="1"/>
  <c r="F35" i="1"/>
  <c r="F29" i="1"/>
  <c r="F12" i="1"/>
  <c r="F45" i="1" s="1"/>
  <c r="F44" i="1" l="1"/>
  <c r="G12" i="1"/>
  <c r="G45" i="1" s="1"/>
  <c r="G42" i="1" l="1"/>
  <c r="G35" i="1"/>
  <c r="G29" i="1" l="1"/>
  <c r="G44" i="1" s="1"/>
</calcChain>
</file>

<file path=xl/sharedStrings.xml><?xml version="1.0" encoding="utf-8"?>
<sst xmlns="http://schemas.openxmlformats.org/spreadsheetml/2006/main" count="44" uniqueCount="37">
  <si>
    <t>Revenues</t>
  </si>
  <si>
    <t>Camping</t>
  </si>
  <si>
    <t>Community Building</t>
  </si>
  <si>
    <t>Firewood</t>
  </si>
  <si>
    <t>Ice</t>
  </si>
  <si>
    <t>Total</t>
  </si>
  <si>
    <t>Caretakers</t>
  </si>
  <si>
    <t>Campground Electric</t>
  </si>
  <si>
    <t>Community Building Electric</t>
  </si>
  <si>
    <t>Community Building Sewer</t>
  </si>
  <si>
    <t>Campground Sewer</t>
  </si>
  <si>
    <t>Garbage</t>
  </si>
  <si>
    <t>Verizon</t>
  </si>
  <si>
    <t>Water Softener Rental</t>
  </si>
  <si>
    <t>Natural Gas - Comm Bld</t>
  </si>
  <si>
    <t>Mowing</t>
  </si>
  <si>
    <t>Porta Potty</t>
  </si>
  <si>
    <t>Community Building Repairs &amp; Maintenance</t>
  </si>
  <si>
    <t>Campground Expenses</t>
  </si>
  <si>
    <t>Programming</t>
  </si>
  <si>
    <t>Picnic Shelter</t>
  </si>
  <si>
    <t>Community Building Expenses</t>
  </si>
  <si>
    <t>Park Expenses</t>
  </si>
  <si>
    <t>Total Expenses</t>
  </si>
  <si>
    <t xml:space="preserve">Park Repairs &amp; Maintenance </t>
  </si>
  <si>
    <t>Shower House Cleaning</t>
  </si>
  <si>
    <t>Credit Card Fees</t>
  </si>
  <si>
    <t>Shower House Repairs, Maintenance, Supplies</t>
  </si>
  <si>
    <t>Total Revenue</t>
  </si>
  <si>
    <t>Miscellaneous Credits/Revenues/Reimbursements</t>
  </si>
  <si>
    <t>Donations</t>
  </si>
  <si>
    <t>Apparel</t>
  </si>
  <si>
    <t>Park Electric</t>
  </si>
  <si>
    <t>Online Reservation Software - ResNexus</t>
  </si>
  <si>
    <t>In camping</t>
  </si>
  <si>
    <t>Pest Control</t>
  </si>
  <si>
    <t>2025 Lake Washington Regional Park &amp; Campground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</si>
</sst>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8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1" fillId="0" borderId="2" xfId="0" applyFont="1" applyBorder="1"/>
    <xf numFmtId="164" fontId="0" fillId="0" borderId="1" xfId="0" applyNumberFormat="1" applyBorder="1"/>
    <xf numFmtId="8" fontId="0" fillId="0" borderId="1" xfId="0" applyNumberFormat="1" applyBorder="1"/>
    <xf numFmtId="0" fontId="2" fillId="0" borderId="0" xfId="0" applyFont="1" applyAlignment="1">
      <alignment horizontal="center"/>
    </xf>
    <xf numFmtId="6" fontId="0" fillId="0" borderId="0" xfId="0" applyNumberFormat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I11" sqref="I11"/>
    </sheetView>
  </sheetViews>
  <sheetFormatPr defaultRowHeight="15" x14ac:dyDescent="0.25"/>
  <cols>
    <col min="1" max="1" width="9.28515625" customWidth="1"/>
    <col min="2" max="2" width="47.28515625" bestFit="1" customWidth="1"/>
    <col min="3" max="3" width="14.42578125" customWidth="1"/>
    <col min="4" max="5" width="10.85546875" bestFit="1" customWidth="1"/>
    <col min="6" max="6" width="10.5703125" bestFit="1" customWidth="1"/>
    <col min="7" max="7" width="10.85546875" bestFit="1" customWidth="1"/>
    <col min="8" max="8" width="19.28515625" bestFit="1" customWidth="1"/>
    <col min="13" max="13" width="26.7109375" bestFit="1" customWidth="1"/>
    <col min="14" max="14" width="10.85546875" bestFit="1" customWidth="1"/>
  </cols>
  <sheetData>
    <row r="1" spans="1:10" ht="18.75" x14ac:dyDescent="0.3">
      <c r="A1" s="10" t="s">
        <v>36</v>
      </c>
      <c r="B1" s="10"/>
      <c r="C1" s="10"/>
      <c r="D1" s="10"/>
      <c r="E1" s="10"/>
      <c r="F1" s="10"/>
      <c r="G1" s="10"/>
      <c r="H1" s="4"/>
      <c r="I1" s="4"/>
      <c r="J1" s="4"/>
    </row>
    <row r="2" spans="1:10" x14ac:dyDescent="0.25">
      <c r="A2" s="6"/>
      <c r="B2" s="6"/>
      <c r="C2" s="6">
        <v>2025</v>
      </c>
      <c r="D2" s="6">
        <v>2024</v>
      </c>
      <c r="E2" s="7">
        <v>2023</v>
      </c>
      <c r="F2" s="7">
        <v>2022</v>
      </c>
      <c r="G2" s="7">
        <v>2021</v>
      </c>
    </row>
    <row r="3" spans="1:10" x14ac:dyDescent="0.25">
      <c r="A3" s="2" t="s">
        <v>0</v>
      </c>
      <c r="B3" t="s">
        <v>1</v>
      </c>
      <c r="C3" s="5">
        <v>69282</v>
      </c>
      <c r="D3" s="5">
        <v>60610.07</v>
      </c>
      <c r="E3" s="5">
        <v>65341.42</v>
      </c>
      <c r="F3" s="5">
        <v>62691.05</v>
      </c>
      <c r="G3" s="5">
        <v>45192.13</v>
      </c>
    </row>
    <row r="4" spans="1:10" x14ac:dyDescent="0.25">
      <c r="B4" t="s">
        <v>2</v>
      </c>
      <c r="C4" s="5">
        <v>2725</v>
      </c>
      <c r="D4" s="5">
        <v>2975</v>
      </c>
      <c r="E4" s="5">
        <v>2125</v>
      </c>
      <c r="F4" s="5">
        <v>2440</v>
      </c>
      <c r="G4" s="5">
        <v>1105</v>
      </c>
    </row>
    <row r="5" spans="1:10" x14ac:dyDescent="0.25">
      <c r="B5" t="s">
        <v>20</v>
      </c>
      <c r="C5" s="5">
        <v>250</v>
      </c>
      <c r="D5" s="5">
        <v>200</v>
      </c>
      <c r="E5" s="5">
        <v>150</v>
      </c>
      <c r="F5" s="5">
        <v>300</v>
      </c>
      <c r="G5" s="5">
        <v>0</v>
      </c>
    </row>
    <row r="6" spans="1:10" x14ac:dyDescent="0.25">
      <c r="B6" t="s">
        <v>3</v>
      </c>
      <c r="C6" s="5">
        <v>1578.3</v>
      </c>
      <c r="D6" s="5">
        <v>2607.67</v>
      </c>
      <c r="E6" s="5">
        <v>1662.39</v>
      </c>
      <c r="F6" s="5" t="s">
        <v>34</v>
      </c>
      <c r="G6" s="5">
        <v>55.88</v>
      </c>
    </row>
    <row r="7" spans="1:10" x14ac:dyDescent="0.25">
      <c r="B7" t="s">
        <v>4</v>
      </c>
      <c r="C7" s="5">
        <v>0</v>
      </c>
      <c r="D7" s="5">
        <v>0</v>
      </c>
      <c r="E7" s="5">
        <v>850.29</v>
      </c>
      <c r="F7" s="5">
        <v>855</v>
      </c>
      <c r="G7" s="5">
        <v>386.51</v>
      </c>
    </row>
    <row r="8" spans="1:10" x14ac:dyDescent="0.25">
      <c r="B8" t="s">
        <v>31</v>
      </c>
      <c r="C8" s="5">
        <v>164</v>
      </c>
      <c r="D8" s="5">
        <v>918</v>
      </c>
      <c r="E8" s="5">
        <v>1316.6</v>
      </c>
      <c r="F8" s="5">
        <v>0</v>
      </c>
      <c r="G8" s="5">
        <v>0</v>
      </c>
    </row>
    <row r="9" spans="1:10" x14ac:dyDescent="0.25">
      <c r="B9" t="s">
        <v>30</v>
      </c>
      <c r="C9" s="5">
        <v>0</v>
      </c>
      <c r="D9" s="5">
        <v>300</v>
      </c>
      <c r="E9" s="5">
        <v>400</v>
      </c>
      <c r="F9" s="5">
        <v>300</v>
      </c>
      <c r="G9" s="5">
        <v>300</v>
      </c>
    </row>
    <row r="10" spans="1:10" x14ac:dyDescent="0.25">
      <c r="B10" t="s">
        <v>19</v>
      </c>
      <c r="C10" s="5">
        <v>0</v>
      </c>
      <c r="D10" s="5">
        <v>290</v>
      </c>
      <c r="E10" s="5">
        <v>0</v>
      </c>
      <c r="F10" s="5">
        <v>341</v>
      </c>
      <c r="G10" s="5">
        <v>282</v>
      </c>
    </row>
    <row r="11" spans="1:10" ht="15.75" thickBot="1" x14ac:dyDescent="0.3">
      <c r="B11" s="3" t="s">
        <v>29</v>
      </c>
      <c r="C11" s="8">
        <v>99.45</v>
      </c>
      <c r="D11" s="8">
        <v>144.81</v>
      </c>
      <c r="E11" s="8">
        <v>3832.59</v>
      </c>
      <c r="F11" s="8">
        <v>0</v>
      </c>
      <c r="G11" s="8">
        <v>4924.68</v>
      </c>
    </row>
    <row r="12" spans="1:10" x14ac:dyDescent="0.25">
      <c r="B12" t="s">
        <v>5</v>
      </c>
      <c r="C12" s="5">
        <f>SUM(C3:C11)</f>
        <v>74098.75</v>
      </c>
      <c r="D12" s="5">
        <f>SUM(D3:D11)</f>
        <v>68045.55</v>
      </c>
      <c r="E12" s="5">
        <f>SUM(E3:E11)</f>
        <v>75678.289999999994</v>
      </c>
      <c r="F12" s="5">
        <f>SUM(F3:F11)</f>
        <v>66927.05</v>
      </c>
      <c r="G12" s="5">
        <f>SUM(G3:G11)</f>
        <v>52246.2</v>
      </c>
    </row>
    <row r="13" spans="1:10" x14ac:dyDescent="0.25">
      <c r="A13" s="2" t="s">
        <v>18</v>
      </c>
      <c r="D13" s="5"/>
      <c r="F13" s="5"/>
      <c r="G13" s="5"/>
    </row>
    <row r="14" spans="1:10" x14ac:dyDescent="0.25">
      <c r="A14" s="2"/>
      <c r="B14" t="s">
        <v>6</v>
      </c>
      <c r="C14" s="11">
        <v>24041</v>
      </c>
      <c r="D14" s="5">
        <v>24485.75</v>
      </c>
      <c r="E14" s="5">
        <v>25808.12</v>
      </c>
      <c r="F14" s="5">
        <v>23926.720000000001</v>
      </c>
      <c r="G14" s="5">
        <v>8866.5499999999993</v>
      </c>
    </row>
    <row r="15" spans="1:10" x14ac:dyDescent="0.25">
      <c r="B15" t="s">
        <v>25</v>
      </c>
      <c r="C15" s="5">
        <v>0</v>
      </c>
      <c r="D15" s="5">
        <v>0</v>
      </c>
      <c r="E15" s="5">
        <v>0</v>
      </c>
      <c r="F15" s="5">
        <v>0</v>
      </c>
      <c r="G15" s="5">
        <v>8159.26</v>
      </c>
      <c r="J15" s="1"/>
    </row>
    <row r="16" spans="1:10" x14ac:dyDescent="0.25">
      <c r="B16" t="s">
        <v>7</v>
      </c>
      <c r="C16" s="5">
        <v>5630.05</v>
      </c>
      <c r="D16" s="5">
        <v>4534.3500000000004</v>
      </c>
      <c r="E16" s="5">
        <v>5778.91</v>
      </c>
      <c r="F16" s="5">
        <v>5499.49</v>
      </c>
      <c r="G16" s="5">
        <v>6282.99</v>
      </c>
      <c r="J16" s="1"/>
    </row>
    <row r="17" spans="1:10" x14ac:dyDescent="0.25">
      <c r="B17" t="s">
        <v>10</v>
      </c>
      <c r="C17" s="5">
        <v>1555.36</v>
      </c>
      <c r="D17" s="5">
        <v>1509.78</v>
      </c>
      <c r="E17" s="5">
        <v>1306.92</v>
      </c>
      <c r="F17" s="5">
        <v>883.98</v>
      </c>
      <c r="G17" s="5">
        <v>1035.78</v>
      </c>
      <c r="J17" s="1"/>
    </row>
    <row r="18" spans="1:10" x14ac:dyDescent="0.25">
      <c r="B18" t="s">
        <v>11</v>
      </c>
      <c r="C18" s="5">
        <v>2946.66</v>
      </c>
      <c r="D18" s="5">
        <v>2372.48</v>
      </c>
      <c r="E18" s="5">
        <v>2530.61</v>
      </c>
      <c r="F18" s="5">
        <v>2973.48</v>
      </c>
      <c r="G18" s="5">
        <v>2436.62</v>
      </c>
    </row>
    <row r="19" spans="1:10" x14ac:dyDescent="0.25">
      <c r="B19" t="s">
        <v>35</v>
      </c>
      <c r="C19" s="5">
        <v>1225</v>
      </c>
      <c r="D19" s="5">
        <v>1281.6400000000001</v>
      </c>
      <c r="E19" s="5">
        <v>624.96</v>
      </c>
      <c r="F19" s="5">
        <v>600</v>
      </c>
      <c r="G19" s="5">
        <v>584.04</v>
      </c>
    </row>
    <row r="20" spans="1:10" x14ac:dyDescent="0.25">
      <c r="B20" t="s">
        <v>12</v>
      </c>
      <c r="C20" s="5">
        <v>1290.22</v>
      </c>
      <c r="D20" s="5">
        <v>1049.76</v>
      </c>
      <c r="E20" s="5">
        <v>974.88</v>
      </c>
      <c r="F20" s="5">
        <v>753</v>
      </c>
      <c r="G20" s="5">
        <v>495</v>
      </c>
    </row>
    <row r="21" spans="1:10" x14ac:dyDescent="0.25">
      <c r="B21" t="s">
        <v>13</v>
      </c>
      <c r="C21" s="5">
        <v>425</v>
      </c>
      <c r="D21" s="5">
        <v>425</v>
      </c>
      <c r="E21" s="5">
        <v>425</v>
      </c>
      <c r="F21" s="5">
        <v>425</v>
      </c>
      <c r="G21" s="5">
        <v>425</v>
      </c>
    </row>
    <row r="22" spans="1:10" x14ac:dyDescent="0.25">
      <c r="B22" t="s">
        <v>4</v>
      </c>
      <c r="C22" s="5">
        <v>0</v>
      </c>
      <c r="D22" s="5">
        <v>0</v>
      </c>
      <c r="E22" s="5">
        <v>694.05</v>
      </c>
      <c r="F22" s="5">
        <v>640.15</v>
      </c>
      <c r="G22" s="5">
        <v>354.12</v>
      </c>
    </row>
    <row r="23" spans="1:10" x14ac:dyDescent="0.25">
      <c r="B23" t="s">
        <v>31</v>
      </c>
      <c r="C23" s="5">
        <v>0</v>
      </c>
      <c r="D23" s="5">
        <v>0</v>
      </c>
      <c r="E23" s="5">
        <v>4408.25</v>
      </c>
      <c r="F23" s="5">
        <v>0</v>
      </c>
      <c r="G23" s="5">
        <v>0</v>
      </c>
    </row>
    <row r="24" spans="1:10" x14ac:dyDescent="0.25">
      <c r="B24" t="s">
        <v>33</v>
      </c>
      <c r="C24" s="5">
        <v>449.88</v>
      </c>
      <c r="D24" s="5">
        <v>449.88</v>
      </c>
      <c r="E24" s="5">
        <v>449.88</v>
      </c>
      <c r="F24" s="5">
        <v>374.9</v>
      </c>
      <c r="G24" s="5">
        <v>0</v>
      </c>
    </row>
    <row r="25" spans="1:10" x14ac:dyDescent="0.25">
      <c r="B25" t="s">
        <v>26</v>
      </c>
      <c r="C25" s="5">
        <v>709.9</v>
      </c>
      <c r="D25" s="5">
        <v>606.44000000000005</v>
      </c>
      <c r="E25" s="5">
        <v>541.88</v>
      </c>
      <c r="F25" s="5">
        <v>456.74</v>
      </c>
      <c r="G25" s="5">
        <v>0</v>
      </c>
    </row>
    <row r="26" spans="1:10" x14ac:dyDescent="0.25">
      <c r="B26" t="s">
        <v>27</v>
      </c>
      <c r="C26" s="5">
        <v>575.62</v>
      </c>
      <c r="D26" s="5">
        <v>6277.34</v>
      </c>
      <c r="E26" s="5">
        <v>1073.9100000000001</v>
      </c>
      <c r="F26" s="5">
        <v>6068</v>
      </c>
      <c r="G26" s="5">
        <v>4070.94</v>
      </c>
    </row>
    <row r="27" spans="1:10" x14ac:dyDescent="0.25">
      <c r="B27" t="s">
        <v>18</v>
      </c>
      <c r="C27" s="5">
        <v>3127.25</v>
      </c>
      <c r="D27" s="5">
        <v>3586.28</v>
      </c>
      <c r="E27" s="5">
        <v>2318.5</v>
      </c>
      <c r="F27" s="5">
        <v>3129</v>
      </c>
      <c r="G27" s="5">
        <v>1320.65</v>
      </c>
    </row>
    <row r="28" spans="1:10" ht="15.75" thickBot="1" x14ac:dyDescent="0.3">
      <c r="B28" s="3" t="s">
        <v>19</v>
      </c>
      <c r="C28" s="8">
        <v>0</v>
      </c>
      <c r="D28" s="8">
        <v>0</v>
      </c>
      <c r="E28" s="8">
        <v>1386.59</v>
      </c>
      <c r="F28" s="8">
        <v>1608</v>
      </c>
      <c r="G28" s="8">
        <v>1214.28</v>
      </c>
    </row>
    <row r="29" spans="1:10" x14ac:dyDescent="0.25">
      <c r="B29" t="s">
        <v>5</v>
      </c>
      <c r="C29" s="5">
        <f>SUM(C14:C28)</f>
        <v>41975.94</v>
      </c>
      <c r="D29" s="5">
        <f>SUM(D14:D28)</f>
        <v>46578.7</v>
      </c>
      <c r="E29" s="5">
        <f>SUM(E14:E28)</f>
        <v>48322.459999999992</v>
      </c>
      <c r="F29" s="5">
        <f>SUM(F14:F28)</f>
        <v>47338.46</v>
      </c>
      <c r="G29" s="5">
        <f>SUM(G14:G28)</f>
        <v>35245.229999999989</v>
      </c>
    </row>
    <row r="30" spans="1:10" x14ac:dyDescent="0.25">
      <c r="A30" s="2" t="s">
        <v>21</v>
      </c>
      <c r="C30" s="5"/>
      <c r="D30" s="5"/>
      <c r="F30" s="5"/>
      <c r="G30" s="5"/>
    </row>
    <row r="31" spans="1:10" x14ac:dyDescent="0.25">
      <c r="B31" t="s">
        <v>8</v>
      </c>
      <c r="C31" s="5">
        <v>1124.1600000000001</v>
      </c>
      <c r="D31" s="5">
        <v>929.91</v>
      </c>
      <c r="E31" s="5">
        <v>1061.1199999999999</v>
      </c>
      <c r="F31" s="5">
        <v>1069.1600000000001</v>
      </c>
      <c r="G31" s="5">
        <v>815.06</v>
      </c>
    </row>
    <row r="32" spans="1:10" x14ac:dyDescent="0.25">
      <c r="B32" t="s">
        <v>9</v>
      </c>
      <c r="C32" s="5">
        <v>735.62</v>
      </c>
      <c r="D32" s="5">
        <v>760.89</v>
      </c>
      <c r="E32" s="5">
        <v>820.46</v>
      </c>
      <c r="F32" s="5">
        <v>754.73</v>
      </c>
      <c r="G32" s="5">
        <v>654.89</v>
      </c>
    </row>
    <row r="33" spans="1:7" x14ac:dyDescent="0.25">
      <c r="B33" t="s">
        <v>14</v>
      </c>
      <c r="C33" s="5">
        <v>895.67</v>
      </c>
      <c r="D33" s="5">
        <v>705.34</v>
      </c>
      <c r="E33" s="5">
        <v>956.26</v>
      </c>
      <c r="F33" s="5">
        <v>1037.69</v>
      </c>
      <c r="G33" s="5">
        <v>661.74</v>
      </c>
    </row>
    <row r="34" spans="1:7" ht="15.75" thickBot="1" x14ac:dyDescent="0.3">
      <c r="B34" s="3" t="s">
        <v>17</v>
      </c>
      <c r="C34" s="8">
        <v>249.76</v>
      </c>
      <c r="D34" s="8">
        <v>211.03</v>
      </c>
      <c r="E34" s="8">
        <v>1794.57</v>
      </c>
      <c r="F34" s="8">
        <v>928</v>
      </c>
      <c r="G34" s="8">
        <v>3261.98</v>
      </c>
    </row>
    <row r="35" spans="1:7" x14ac:dyDescent="0.25">
      <c r="B35" t="s">
        <v>5</v>
      </c>
      <c r="C35" s="5">
        <f>SUM(C31:C34)</f>
        <v>3005.21</v>
      </c>
      <c r="D35" s="5">
        <f>SUM(D31:D34)</f>
        <v>2607.17</v>
      </c>
      <c r="E35" s="5">
        <f>SUM(E31:E34)</f>
        <v>4632.41</v>
      </c>
      <c r="F35" s="5">
        <f>SUM(F31:F34)</f>
        <v>3789.58</v>
      </c>
      <c r="G35" s="5">
        <f>SUM(G31:G34)</f>
        <v>5393.67</v>
      </c>
    </row>
    <row r="36" spans="1:7" x14ac:dyDescent="0.25">
      <c r="C36" s="5"/>
      <c r="E36" s="5"/>
      <c r="F36" s="5"/>
      <c r="G36" s="5"/>
    </row>
    <row r="37" spans="1:7" x14ac:dyDescent="0.25">
      <c r="A37" s="2" t="s">
        <v>22</v>
      </c>
      <c r="C37" s="5"/>
      <c r="F37" s="5"/>
      <c r="G37" s="5"/>
    </row>
    <row r="38" spans="1:7" x14ac:dyDescent="0.25">
      <c r="A38" s="2"/>
      <c r="B38" t="s">
        <v>32</v>
      </c>
      <c r="C38" s="5">
        <v>419.69</v>
      </c>
      <c r="D38" s="5">
        <v>405.46</v>
      </c>
      <c r="E38" s="1">
        <v>407.91</v>
      </c>
      <c r="F38" s="5">
        <v>0</v>
      </c>
      <c r="G38" s="5">
        <v>0</v>
      </c>
    </row>
    <row r="39" spans="1:7" x14ac:dyDescent="0.25">
      <c r="B39" t="s">
        <v>24</v>
      </c>
      <c r="C39" s="5">
        <v>9043.5300000000007</v>
      </c>
      <c r="D39" s="5">
        <v>4985.3</v>
      </c>
      <c r="E39" s="1">
        <v>2211.19</v>
      </c>
      <c r="F39" s="5">
        <v>1176</v>
      </c>
      <c r="G39" s="5">
        <v>4970.13</v>
      </c>
    </row>
    <row r="40" spans="1:7" x14ac:dyDescent="0.25">
      <c r="B40" t="s">
        <v>16</v>
      </c>
      <c r="C40" s="5">
        <v>1901.11</v>
      </c>
      <c r="D40" s="5">
        <v>2302.58</v>
      </c>
      <c r="E40" s="1">
        <v>1112.9000000000001</v>
      </c>
      <c r="F40" s="5">
        <v>2268.5</v>
      </c>
      <c r="G40" s="5">
        <v>1816</v>
      </c>
    </row>
    <row r="41" spans="1:7" ht="15.75" thickBot="1" x14ac:dyDescent="0.3">
      <c r="B41" s="3" t="s">
        <v>15</v>
      </c>
      <c r="C41" s="12">
        <v>12396.32</v>
      </c>
      <c r="D41" s="8">
        <v>13806.46</v>
      </c>
      <c r="E41" s="9">
        <v>8863.7099999999991</v>
      </c>
      <c r="F41" s="8">
        <v>6894.58</v>
      </c>
      <c r="G41" s="8">
        <v>9876.07</v>
      </c>
    </row>
    <row r="42" spans="1:7" x14ac:dyDescent="0.25">
      <c r="B42" t="s">
        <v>5</v>
      </c>
      <c r="C42" s="5">
        <f>SUM(C38:C41)</f>
        <v>23760.65</v>
      </c>
      <c r="D42" s="5">
        <f>SUM(D38:D41)</f>
        <v>21499.8</v>
      </c>
      <c r="E42" s="1">
        <f>SUM(E38:E41)</f>
        <v>12595.71</v>
      </c>
      <c r="F42" s="5">
        <f>SUM(F39:F41)</f>
        <v>10339.08</v>
      </c>
      <c r="G42" s="5">
        <f>SUM(G39:G41)</f>
        <v>16662.2</v>
      </c>
    </row>
    <row r="43" spans="1:7" ht="15.75" thickBot="1" x14ac:dyDescent="0.3">
      <c r="B43" s="3"/>
      <c r="C43" s="8"/>
      <c r="D43" s="3"/>
      <c r="E43" s="3"/>
      <c r="F43" s="8"/>
      <c r="G43" s="8"/>
    </row>
    <row r="44" spans="1:7" x14ac:dyDescent="0.25">
      <c r="B44" t="s">
        <v>23</v>
      </c>
      <c r="C44" s="5">
        <f>SUM(C29,C35,C42)</f>
        <v>68741.8</v>
      </c>
      <c r="D44" s="5">
        <f>SUM(D29,D35,D42)</f>
        <v>70685.67</v>
      </c>
      <c r="E44" s="5">
        <f>SUM(E29,E35,E42)</f>
        <v>65550.579999999987</v>
      </c>
      <c r="F44" s="5">
        <f>SUM(F29,F35,F42)</f>
        <v>61467.12</v>
      </c>
      <c r="G44" s="5">
        <f>SUM(G29,G35,G42)</f>
        <v>57301.099999999991</v>
      </c>
    </row>
    <row r="45" spans="1:7" x14ac:dyDescent="0.25">
      <c r="B45" t="s">
        <v>28</v>
      </c>
      <c r="C45" s="5">
        <f>C12</f>
        <v>74098.75</v>
      </c>
      <c r="D45" s="5">
        <f>D12</f>
        <v>68045.55</v>
      </c>
      <c r="E45" s="5">
        <f>E12</f>
        <v>75678.289999999994</v>
      </c>
      <c r="F45" s="5">
        <f>SUM(F12)</f>
        <v>66927.05</v>
      </c>
      <c r="G45" s="5">
        <f>SUM(G12)</f>
        <v>52246.2</v>
      </c>
    </row>
  </sheetData>
  <mergeCells count="1">
    <mergeCell ref="A1:G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Campground</vt:lpstr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Luethje, Tyler</dc:creator>
  <cp:lastModifiedBy>Luethje, Tyler</cp:lastModifiedBy>
  <cp:lastPrinted>2025-02-14T16:37:42Z</cp:lastPrinted>
  <dcterms:created xsi:type="dcterms:W3CDTF">2019-01-07T17:23:07Z</dcterms:created>
  <dcterms:modified xsi:type="dcterms:W3CDTF">2026-02-11T15:58:45Z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2026-02-11T14:21:56Z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eb7a7b31-ee42-4eae-b67b-55c81639d81a</vt:lpwstr>
  </property>
  <property fmtid="{D5CDD505-2E9C-101B-9397-08002B2CF9AE}" pid="7" name="MSIP_Label_defa4170-0d19-0005-0004-bc88714345d2_ActionId">
    <vt:lpwstr>7f1c1381-d8c3-4df1-b446-8369d54095ec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